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38-2023\"/>
    </mc:Choice>
  </mc:AlternateContent>
  <xr:revisionPtr revIDLastSave="0" documentId="13_ncr:1_{9F4EF817-46BF-4397-AC34-6D5034E809C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8" i="1" l="1"/>
  <c r="Q9" i="1"/>
  <c r="Q10" i="1"/>
  <c r="Q11" i="1"/>
  <c r="T8" i="1"/>
  <c r="U8" i="1"/>
  <c r="T9" i="1"/>
  <c r="U9" i="1"/>
  <c r="T10" i="1"/>
  <c r="U10" i="1"/>
  <c r="T11" i="1"/>
  <c r="U11" i="1"/>
  <c r="U7" i="1"/>
  <c r="Q7" i="1"/>
  <c r="R14" i="1" l="1"/>
  <c r="T7" i="1"/>
  <c r="S14" i="1" s="1"/>
</calcChain>
</file>

<file path=xl/sharedStrings.xml><?xml version="1.0" encoding="utf-8"?>
<sst xmlns="http://schemas.openxmlformats.org/spreadsheetml/2006/main" count="69" uniqueCount="55">
  <si>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</si>
  <si>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</si>
  <si>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</si>
  <si>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</si>
  <si>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</si>
  <si>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</si>
  <si>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</si>
  <si>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</si>
  <si>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</si>
  <si>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</si>
  <si>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</si>
  <si>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</si>
  <si>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</si>
  <si>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</si>
  <si>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</si>
  <si>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</si>
  <si>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</si>
  <si>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</si>
  <si>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</si>
  <si>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</si>
  <si>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</si>
  <si>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</si>
  <si>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</si>
  <si>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</si>
  <si>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</si>
  <si>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</si>
  <si>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</si>
  <si>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</si>
  <si>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</si>
  <si>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</si>
  <si>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</si>
  <si>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</si>
  <si>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</si>
  <si>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39100000-3 - Nábytek</t>
  </si>
  <si>
    <t>39121200-8 - Stoly</t>
  </si>
  <si>
    <t>Ilustrační obrázek</t>
  </si>
  <si>
    <t xml:space="preserve">Pokud financováno z projektových prostředků, pak ŘEŠITEL uvede: NÁZEV A ČÍSLO DOTAČNÍHO PROJEKTU </t>
  </si>
  <si>
    <t>Příloha č. 2 Kupní smlouvy - technická specifikace
Nábytek pro ZČU (II.) 038 - 2023</t>
  </si>
  <si>
    <t>Pracovní stůl</t>
  </si>
  <si>
    <t>Konferenční stůl</t>
  </si>
  <si>
    <t>Skříňová sestava kolem okna</t>
  </si>
  <si>
    <t>Skříňová sestava kolem dveří</t>
  </si>
  <si>
    <t>Židle konferenční bez područek</t>
  </si>
  <si>
    <t>Společná faktura</t>
  </si>
  <si>
    <t>do 18.12.2023</t>
  </si>
  <si>
    <t xml:space="preserve">Termín dodání </t>
  </si>
  <si>
    <t>Ing. Petr Jícha,
Tel.: 735 715 930</t>
  </si>
  <si>
    <r>
      <t xml:space="preserve">Kollárova 19, 
301 00 Plzeň,
Správa kolejí a menz,
</t>
    </r>
    <r>
      <rPr>
        <b/>
        <sz val="11"/>
        <color rgb="FF000000"/>
        <rFont val="Calibri"/>
        <family val="2"/>
        <charset val="238"/>
      </rPr>
      <t>místnost KO 221</t>
    </r>
  </si>
  <si>
    <r>
      <t xml:space="preserve">Atypická zakázková výroba, kombinace LTD lanýžověhnědý, perlově šedá a černá, hrana ABS 1 mm PU olepení, úchytky 4ks, barva černá, matriál kov, délka úchytky 240 mm - viz ilustrační foto, částečné výsuvy s MDF korpusy, rektifikace, bez pohledových lamel - jen pevná deska v dřevodekoru, průchodka 60 mm.
Průchodky dle požadavku Zadavatele v rámci zaměření na místě.
Orientační rozměry viz
</t>
    </r>
    <r>
      <rPr>
        <sz val="11"/>
        <color rgb="FFFF0000"/>
        <rFont val="Calibri"/>
        <family val="2"/>
        <charset val="238"/>
      </rPr>
      <t>Příloha č. 3 Kupní smlouvy - technická specifikace_N (II.)-038-2023.pdf</t>
    </r>
  </si>
  <si>
    <r>
      <t xml:space="preserve">Atypická zakázková výroba, lanýžověhnědá LTD, hrana ABS 1 mm PU olepení, podnož jekl svařenec barva černá.
Orientační rozměry viz
</t>
    </r>
    <r>
      <rPr>
        <sz val="11"/>
        <color rgb="FFFF0000"/>
        <rFont val="Calibri"/>
        <family val="2"/>
        <charset val="238"/>
      </rPr>
      <t>Příloha č. 3 Kupní smlouvy - technická specifikace_N (II.)-038-2023.pdf</t>
    </r>
  </si>
  <si>
    <r>
      <t xml:space="preserve">Atypická zakázková výroba, kombinace LTD lanýžověhnědý, perlově šedá a černá, hrana ABS 1 mm PU olepení,  úchytky 2ks, barva černá, matriál kov, rozměry cca - délka 240 mm, šířka 18 mm, výška 33 mm, uchopení uprostřed - viz ilustrační foto, panty s tlumením, rektifikace, větrací mřížka černá nad radiátorem -velikost mřížky má být minimálně totožná s půdorysným rozměrem radiátoru. Mřížka hliníková, barva černá, přesná RAL mřížky totožná jako RAL dodaných úchytek, bez pohledových lamel – jen pevná deska, vč. výkrytů a obložek.
Orientační rozměry viz
</t>
    </r>
    <r>
      <rPr>
        <sz val="11"/>
        <color rgb="FFFF0000"/>
        <rFont val="Calibri"/>
        <family val="2"/>
        <charset val="238"/>
      </rPr>
      <t>Příloha č. 3 Kupní smlouvy - technická specifikace_N (II.)-038-2023.pdf</t>
    </r>
  </si>
  <si>
    <r>
      <t xml:space="preserve">Atypická zakázková výroba, kombinace LTD lanýžověhnědý, perlově šedá a černá, hrana ABS, úchytka 1ks, barva černá, matriál kov, rozměry cca délka 1040 mm, šířka 18mm, výška 33 mm, asymetrické uchopení - viz ilustrační foto; panty s tlumením, rektifikace, věšáky barva černý antracit - rozměry cca průměr 34,5 x výška 37,5 x hloubka 42 mm, 7 ks; bez pohledových lamel - jen pevná deska, vč. výkrytů a obložek.
Orientační rozměry viz
</t>
    </r>
    <r>
      <rPr>
        <sz val="11"/>
        <color rgb="FFFF0000"/>
        <rFont val="Calibri"/>
        <family val="2"/>
        <charset val="238"/>
      </rPr>
      <t>Příloha č. 3 Kupní smlouvy - technická specifikace_N (II.)-038-2023.pdf</t>
    </r>
  </si>
  <si>
    <t>Konferenční židle bez područek, stohovatelná konferenční židle s opěrákem opatřeným černou prodyšnou síťovinou. 
Sedák čalouněný zdravotnickou koženkou, barva béžová. 
Robustní ocelová kostra s povrchovou úpravou chrom. 
Nosnost min. 130 kg.
Záruka min. 2 roky.</t>
  </si>
  <si>
    <t>ANO</t>
  </si>
  <si>
    <r>
      <t xml:space="preserve">Nábytek vyráběný na míru - před výrobou zaměřit a předat k odsouhlasení výrobní výkresy a až poté je možné zahájit výrobu.
Nábytek bude pasovaný mezi stěny, strop a podlahu – u skříní je nutné počítat s obložkami, obklady formátovat na míru. 
Vše vyrobeno z laminované dřevotřískové desky, korpusy tl. min. 18 mm, stolové desky tl. 36 mm.
Dodavatel před zahájením výroby vyvzoruje 10 vzorků LTD Unibarva a 10 vzorků dřevodekoru, ze kterých si objednavatel vybere. 
Hrany olepeny technologií PU olepení + barevné lepidlo vybrané dle dekoru materiálu. Hrany typu ABS tl. 1 mm. Záda pevná pohledová tl. min. 18 mm. 
Orientační rozměry v příloze - viz
</t>
    </r>
    <r>
      <rPr>
        <b/>
        <sz val="11"/>
        <color rgb="FFFF0000"/>
        <rFont val="Calibri"/>
        <family val="2"/>
        <charset val="238"/>
      </rPr>
      <t>Příloha č. 3 Kupní smlouvy - technická specifikace_N (II.)-038-2023.pdf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</si>
</sst>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164" fontId="0" fillId="0" borderId="8" xfId="0" applyNumberFormat="1" applyBorder="1" applyAlignment="1">
      <alignment horizontal="right" vertical="center" indent="2"/>
    </xf>
    <xf numFmtId="164" fontId="8" fillId="5" borderId="8" xfId="0" applyNumberFormat="1" applyFon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3" fontId="8" fillId="5" borderId="10" xfId="0" applyNumberFormat="1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 indent="2"/>
    </xf>
    <xf numFmtId="164" fontId="0" fillId="0" borderId="10" xfId="0" applyNumberFormat="1" applyBorder="1" applyAlignment="1">
      <alignment horizontal="right" vertical="center" indent="2"/>
    </xf>
    <xf numFmtId="164" fontId="8" fillId="5" borderId="10" xfId="0" applyNumberFormat="1" applyFont="1" applyFill="1" applyBorder="1" applyAlignment="1">
      <alignment horizontal="right" vertical="center" indent="2"/>
    </xf>
    <xf numFmtId="165" fontId="0" fillId="0" borderId="10" xfId="0" applyNumberFormat="1" applyBorder="1" applyAlignment="1">
      <alignment horizontal="right" vertical="center" indent="2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3" fontId="8" fillId="5" borderId="12" xfId="0" applyNumberFormat="1" applyFont="1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left" vertical="center" wrapText="1" indent="2"/>
    </xf>
    <xf numFmtId="164" fontId="0" fillId="0" borderId="12" xfId="0" applyNumberFormat="1" applyBorder="1" applyAlignment="1">
      <alignment horizontal="right" vertical="center" indent="2"/>
    </xf>
    <xf numFmtId="164" fontId="8" fillId="5" borderId="12" xfId="0" applyNumberFormat="1" applyFont="1" applyFill="1" applyBorder="1" applyAlignment="1">
      <alignment horizontal="right" vertical="center" indent="2"/>
    </xf>
    <xf numFmtId="165" fontId="0" fillId="0" borderId="12" xfId="0" applyNumberFormat="1" applyBorder="1" applyAlignment="1">
      <alignment horizontal="right" vertical="center" indent="2"/>
    </xf>
    <xf numFmtId="0" fontId="0" fillId="0" borderId="12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0" fillId="5" borderId="17" xfId="0" applyFill="1" applyBorder="1" applyAlignment="1">
      <alignment horizontal="center" vertical="center" wrapText="1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0" fontId="1" fillId="3" borderId="12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2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1238250</xdr:colOff>
      <xdr:row>10</xdr:row>
      <xdr:rowOff>161924</xdr:rowOff>
    </xdr:from>
    <xdr:to>
      <xdr:col>6</xdr:col>
      <xdr:colOff>2695575</xdr:colOff>
      <xdr:row>10</xdr:row>
      <xdr:rowOff>2200141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A1BD5220-D8D0-4017-B9C8-8AFC7BCFB9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20475" y="12220574"/>
          <a:ext cx="1457325" cy="20382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528417</xdr:colOff>
      <xdr:row>8</xdr:row>
      <xdr:rowOff>114300</xdr:rowOff>
    </xdr:from>
    <xdr:to>
      <xdr:col>6</xdr:col>
      <xdr:colOff>3563350</xdr:colOff>
      <xdr:row>8</xdr:row>
      <xdr:rowOff>2286716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81A6E555-36C0-C49A-2BEC-21A7C24A3E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710642" y="7524750"/>
          <a:ext cx="3034933" cy="2172416"/>
        </a:xfrm>
        <a:prstGeom prst="rect">
          <a:avLst/>
        </a:prstGeom>
      </xdr:spPr>
    </xdr:pic>
    <xdr:clientData/>
  </xdr:twoCellAnchor>
  <xdr:twoCellAnchor editAs="oneCell">
    <xdr:from>
      <xdr:col>6</xdr:col>
      <xdr:colOff>600075</xdr:colOff>
      <xdr:row>6</xdr:row>
      <xdr:rowOff>352425</xdr:rowOff>
    </xdr:from>
    <xdr:to>
      <xdr:col>6</xdr:col>
      <xdr:colOff>3635008</xdr:colOff>
      <xdr:row>6</xdr:row>
      <xdr:rowOff>2524841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99E2E4EF-93AA-48A2-B678-27450D38BB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782300" y="3619500"/>
          <a:ext cx="3034933" cy="2172416"/>
        </a:xfrm>
        <a:prstGeom prst="rect">
          <a:avLst/>
        </a:prstGeom>
      </xdr:spPr>
    </xdr:pic>
    <xdr:clientData/>
  </xdr:twoCellAnchor>
  <xdr:twoCellAnchor editAs="oneCell">
    <xdr:from>
      <xdr:col>6</xdr:col>
      <xdr:colOff>149026</xdr:colOff>
      <xdr:row>9</xdr:row>
      <xdr:rowOff>156379</xdr:rowOff>
    </xdr:from>
    <xdr:to>
      <xdr:col>6</xdr:col>
      <xdr:colOff>2686050</xdr:colOff>
      <xdr:row>9</xdr:row>
      <xdr:rowOff>1972390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522B80F1-5022-44DE-8B66-81C254485F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331251" y="10014754"/>
          <a:ext cx="2537024" cy="1816011"/>
        </a:xfrm>
        <a:prstGeom prst="rect">
          <a:avLst/>
        </a:prstGeom>
      </xdr:spPr>
    </xdr:pic>
    <xdr:clientData/>
  </xdr:twoCellAnchor>
  <xdr:twoCellAnchor editAs="oneCell">
    <xdr:from>
      <xdr:col>6</xdr:col>
      <xdr:colOff>2887436</xdr:colOff>
      <xdr:row>9</xdr:row>
      <xdr:rowOff>238125</xdr:rowOff>
    </xdr:from>
    <xdr:to>
      <xdr:col>6</xdr:col>
      <xdr:colOff>5011186</xdr:colOff>
      <xdr:row>9</xdr:row>
      <xdr:rowOff>1934402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89B7F08D-48B8-3C90-E854-31CCD02D23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069661" y="10096500"/>
          <a:ext cx="2123750" cy="1696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9"/>
  <sheetViews>
    <sheetView tabSelected="1" topLeftCell="A7" zoomScale="80" zoomScaleNormal="80" workbookViewId="0">
      <selection activeCell="H9" sqref="H9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8.7109375" style="1" customWidth="1"/>
    <col min="4" max="4" width="9.7109375" style="2" customWidth="1"/>
    <col min="5" max="5" width="9" style="3" customWidth="1"/>
    <col min="6" max="6" width="98.140625" style="1" customWidth="1"/>
    <col min="7" max="7" width="78.4257812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0.5703125" style="4" customWidth="1"/>
    <col min="12" max="12" width="28.28515625" hidden="1" customWidth="1"/>
    <col min="13" max="13" width="71.42578125" customWidth="1"/>
    <col min="14" max="14" width="22.42578125" customWidth="1"/>
    <col min="15" max="15" width="25.5703125" style="4" customWidth="1"/>
    <col min="16" max="16" width="21.7109375" style="4" customWidth="1"/>
    <col min="17" max="17" width="19.5703125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6" hidden="1" customWidth="1"/>
    <col min="23" max="23" width="24.85546875" style="5" customWidth="1"/>
  </cols>
  <sheetData>
    <row r="1" spans="1:23" ht="39" customHeight="1" x14ac:dyDescent="0.25">
      <c r="B1" s="65" t="s">
        <v>37</v>
      </c>
      <c r="C1" s="65"/>
      <c r="D1" s="65"/>
      <c r="E1" s="65"/>
      <c r="H1" s="35"/>
      <c r="I1" s="1"/>
      <c r="J1" s="1"/>
      <c r="K1" s="1"/>
      <c r="O1" s="1"/>
      <c r="P1" s="1"/>
      <c r="Q1" s="1"/>
      <c r="S1" s="6"/>
      <c r="T1" s="6"/>
      <c r="U1" s="6"/>
      <c r="V1" s="6"/>
      <c r="W1" s="6"/>
    </row>
    <row r="2" spans="1:23" ht="52.5" customHeight="1" x14ac:dyDescent="0.25">
      <c r="B2" s="7"/>
      <c r="C2" s="7"/>
      <c r="D2" s="7"/>
      <c r="E2" s="7"/>
      <c r="H2" s="66"/>
      <c r="I2" s="67"/>
      <c r="J2" s="67"/>
      <c r="K2" s="67"/>
      <c r="L2" s="67"/>
      <c r="M2" s="67"/>
      <c r="N2" s="67"/>
      <c r="O2" s="67"/>
      <c r="P2" s="67"/>
      <c r="Q2" s="1"/>
      <c r="S2" s="6"/>
      <c r="T2" s="6"/>
      <c r="U2" s="6"/>
      <c r="V2" s="6"/>
      <c r="W2" s="6"/>
    </row>
    <row r="3" spans="1:23" ht="39" customHeight="1" x14ac:dyDescent="0.25">
      <c r="B3" s="8"/>
      <c r="C3" s="9" t="s">
        <v>0</v>
      </c>
      <c r="D3" s="63"/>
      <c r="E3" s="63"/>
      <c r="F3" s="63"/>
      <c r="G3" s="63"/>
      <c r="H3" s="67"/>
      <c r="I3" s="67"/>
      <c r="J3" s="67"/>
      <c r="K3" s="67"/>
      <c r="L3" s="67"/>
      <c r="M3" s="67"/>
      <c r="N3" s="67"/>
      <c r="O3" s="67"/>
      <c r="P3" s="67"/>
      <c r="Q3" s="5"/>
      <c r="R3" s="10"/>
      <c r="S3" s="10"/>
      <c r="U3" s="10"/>
    </row>
    <row r="4" spans="1:23" ht="19.899999999999999" customHeight="1" thickBot="1" x14ac:dyDescent="0.3">
      <c r="B4" s="11"/>
      <c r="C4" s="9" t="s">
        <v>1</v>
      </c>
      <c r="D4" s="63"/>
      <c r="E4" s="63"/>
      <c r="F4" s="63"/>
      <c r="G4" s="63"/>
      <c r="H4" s="63"/>
      <c r="I4" s="63"/>
      <c r="J4" s="63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35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36</v>
      </c>
      <c r="M6" s="19" t="s">
        <v>12</v>
      </c>
      <c r="N6" s="21" t="s">
        <v>13</v>
      </c>
      <c r="O6" s="19" t="s">
        <v>14</v>
      </c>
      <c r="P6" s="19" t="s">
        <v>45</v>
      </c>
      <c r="Q6" s="19" t="s">
        <v>15</v>
      </c>
      <c r="R6" s="19" t="s">
        <v>16</v>
      </c>
      <c r="S6" s="22" t="s">
        <v>17</v>
      </c>
      <c r="T6" s="19" t="s">
        <v>18</v>
      </c>
      <c r="U6" s="19" t="s">
        <v>19</v>
      </c>
      <c r="V6" s="19" t="s">
        <v>20</v>
      </c>
      <c r="W6" s="19" t="s">
        <v>21</v>
      </c>
    </row>
    <row r="7" spans="1:23" ht="212.25" customHeight="1" thickTop="1" x14ac:dyDescent="0.25">
      <c r="A7" s="23"/>
      <c r="B7" s="36">
        <v>1</v>
      </c>
      <c r="C7" s="37" t="s">
        <v>38</v>
      </c>
      <c r="D7" s="38">
        <v>1</v>
      </c>
      <c r="E7" s="39" t="s">
        <v>22</v>
      </c>
      <c r="F7" s="40" t="s">
        <v>48</v>
      </c>
      <c r="G7" s="40"/>
      <c r="H7" s="81"/>
      <c r="I7" s="37" t="s">
        <v>53</v>
      </c>
      <c r="J7" s="37" t="s">
        <v>23</v>
      </c>
      <c r="K7" s="72" t="s">
        <v>43</v>
      </c>
      <c r="L7" s="72"/>
      <c r="M7" s="75" t="s">
        <v>54</v>
      </c>
      <c r="N7" s="72" t="s">
        <v>46</v>
      </c>
      <c r="O7" s="72" t="s">
        <v>47</v>
      </c>
      <c r="P7" s="75" t="s">
        <v>44</v>
      </c>
      <c r="Q7" s="41">
        <f>D7*R7</f>
        <v>25000</v>
      </c>
      <c r="R7" s="42">
        <v>25000</v>
      </c>
      <c r="S7" s="84"/>
      <c r="T7" s="43">
        <f>D7*S7</f>
        <v>0</v>
      </c>
      <c r="U7" s="44" t="str">
        <f>IF(ISNUMBER(S7), IF(S7&gt;R7,"NEVYHOVUJE","VYHOVUJE")," ")</f>
        <v xml:space="preserve"> </v>
      </c>
      <c r="V7" s="72"/>
      <c r="W7" s="78" t="s">
        <v>34</v>
      </c>
    </row>
    <row r="8" spans="1:23" ht="114" customHeight="1" x14ac:dyDescent="0.25">
      <c r="A8" s="23"/>
      <c r="B8" s="45">
        <v>2</v>
      </c>
      <c r="C8" s="46" t="s">
        <v>39</v>
      </c>
      <c r="D8" s="47">
        <v>1</v>
      </c>
      <c r="E8" s="48" t="s">
        <v>22</v>
      </c>
      <c r="F8" s="49" t="s">
        <v>49</v>
      </c>
      <c r="G8" s="49"/>
      <c r="H8" s="82"/>
      <c r="I8" s="46" t="s">
        <v>53</v>
      </c>
      <c r="J8" s="46" t="s">
        <v>23</v>
      </c>
      <c r="K8" s="73"/>
      <c r="L8" s="73"/>
      <c r="M8" s="76"/>
      <c r="N8" s="73"/>
      <c r="O8" s="73"/>
      <c r="P8" s="76"/>
      <c r="Q8" s="50">
        <f>D8*R8</f>
        <v>11000</v>
      </c>
      <c r="R8" s="51">
        <v>11000</v>
      </c>
      <c r="S8" s="85"/>
      <c r="T8" s="52">
        <f>D8*S8</f>
        <v>0</v>
      </c>
      <c r="U8" s="53" t="str">
        <f t="shared" ref="U8:U11" si="0">IF(ISNUMBER(S8), IF(S8&gt;R8,"NEVYHOVUJE","VYHOVUJE")," ")</f>
        <v xml:space="preserve"> </v>
      </c>
      <c r="V8" s="73"/>
      <c r="W8" s="79"/>
    </row>
    <row r="9" spans="1:23" ht="192.75" customHeight="1" x14ac:dyDescent="0.25">
      <c r="A9" s="23"/>
      <c r="B9" s="45">
        <v>3</v>
      </c>
      <c r="C9" s="46" t="s">
        <v>40</v>
      </c>
      <c r="D9" s="47">
        <v>1</v>
      </c>
      <c r="E9" s="48" t="s">
        <v>22</v>
      </c>
      <c r="F9" s="49" t="s">
        <v>50</v>
      </c>
      <c r="G9" s="49"/>
      <c r="H9" s="82"/>
      <c r="I9" s="46" t="s">
        <v>53</v>
      </c>
      <c r="J9" s="46" t="s">
        <v>23</v>
      </c>
      <c r="K9" s="73"/>
      <c r="L9" s="73"/>
      <c r="M9" s="76"/>
      <c r="N9" s="73"/>
      <c r="O9" s="73"/>
      <c r="P9" s="76"/>
      <c r="Q9" s="50">
        <f>D9*R9</f>
        <v>39000</v>
      </c>
      <c r="R9" s="51">
        <v>39000</v>
      </c>
      <c r="S9" s="85"/>
      <c r="T9" s="52">
        <f>D9*S9</f>
        <v>0</v>
      </c>
      <c r="U9" s="53" t="str">
        <f t="shared" si="0"/>
        <v xml:space="preserve"> </v>
      </c>
      <c r="V9" s="73"/>
      <c r="W9" s="80" t="s">
        <v>33</v>
      </c>
    </row>
    <row r="10" spans="1:23" ht="173.25" customHeight="1" x14ac:dyDescent="0.25">
      <c r="A10" s="23"/>
      <c r="B10" s="45">
        <v>4</v>
      </c>
      <c r="C10" s="46" t="s">
        <v>41</v>
      </c>
      <c r="D10" s="47">
        <v>1</v>
      </c>
      <c r="E10" s="48" t="s">
        <v>22</v>
      </c>
      <c r="F10" s="49" t="s">
        <v>51</v>
      </c>
      <c r="G10" s="49"/>
      <c r="H10" s="82"/>
      <c r="I10" s="46" t="s">
        <v>53</v>
      </c>
      <c r="J10" s="46" t="s">
        <v>23</v>
      </c>
      <c r="K10" s="73"/>
      <c r="L10" s="73"/>
      <c r="M10" s="76"/>
      <c r="N10" s="73"/>
      <c r="O10" s="73"/>
      <c r="P10" s="76"/>
      <c r="Q10" s="50">
        <f>D10*R10</f>
        <v>39000</v>
      </c>
      <c r="R10" s="51">
        <v>39000</v>
      </c>
      <c r="S10" s="85"/>
      <c r="T10" s="52">
        <f>D10*S10</f>
        <v>0</v>
      </c>
      <c r="U10" s="53" t="str">
        <f t="shared" si="0"/>
        <v xml:space="preserve"> </v>
      </c>
      <c r="V10" s="73"/>
      <c r="W10" s="79"/>
    </row>
    <row r="11" spans="1:23" ht="183.75" customHeight="1" thickBot="1" x14ac:dyDescent="0.3">
      <c r="A11" s="23"/>
      <c r="B11" s="54">
        <v>5</v>
      </c>
      <c r="C11" s="55" t="s">
        <v>42</v>
      </c>
      <c r="D11" s="56">
        <v>4</v>
      </c>
      <c r="E11" s="57" t="s">
        <v>22</v>
      </c>
      <c r="F11" s="58" t="s">
        <v>52</v>
      </c>
      <c r="G11" s="58"/>
      <c r="H11" s="83"/>
      <c r="I11" s="55" t="s">
        <v>23</v>
      </c>
      <c r="J11" s="55" t="s">
        <v>23</v>
      </c>
      <c r="K11" s="74"/>
      <c r="L11" s="74"/>
      <c r="M11" s="77"/>
      <c r="N11" s="74"/>
      <c r="O11" s="74"/>
      <c r="P11" s="77"/>
      <c r="Q11" s="59">
        <f>D11*R11</f>
        <v>6000</v>
      </c>
      <c r="R11" s="60">
        <v>1500</v>
      </c>
      <c r="S11" s="86"/>
      <c r="T11" s="61">
        <f>D11*S11</f>
        <v>0</v>
      </c>
      <c r="U11" s="62" t="str">
        <f t="shared" si="0"/>
        <v xml:space="preserve"> </v>
      </c>
      <c r="V11" s="74"/>
      <c r="W11" s="57" t="s">
        <v>24</v>
      </c>
    </row>
    <row r="12" spans="1:23" ht="13.5" customHeight="1" thickTop="1" thickBot="1" x14ac:dyDescent="0.3">
      <c r="C12"/>
      <c r="D12"/>
      <c r="E12"/>
      <c r="F12"/>
      <c r="G12"/>
      <c r="H12"/>
      <c r="I12"/>
      <c r="J12"/>
      <c r="K12"/>
      <c r="O12"/>
      <c r="P12"/>
      <c r="Q12"/>
      <c r="T12" s="24"/>
    </row>
    <row r="13" spans="1:23" ht="60.75" customHeight="1" thickTop="1" thickBot="1" x14ac:dyDescent="0.3">
      <c r="B13" s="68" t="s">
        <v>25</v>
      </c>
      <c r="C13" s="68"/>
      <c r="D13" s="68"/>
      <c r="E13" s="68"/>
      <c r="F13" s="68"/>
      <c r="G13" s="68"/>
      <c r="H13" s="68"/>
      <c r="I13" s="68"/>
      <c r="J13" s="68"/>
      <c r="K13" s="68"/>
      <c r="L13" s="12"/>
      <c r="M13" s="25"/>
      <c r="N13" s="25"/>
      <c r="O13" s="25"/>
      <c r="P13" s="26"/>
      <c r="Q13" s="26"/>
      <c r="R13" s="27" t="s">
        <v>26</v>
      </c>
      <c r="S13" s="69" t="s">
        <v>27</v>
      </c>
      <c r="T13" s="69"/>
      <c r="U13" s="69"/>
      <c r="V13" s="17"/>
    </row>
    <row r="14" spans="1:23" ht="33" customHeight="1" thickTop="1" thickBot="1" x14ac:dyDescent="0.3">
      <c r="B14" s="70" t="s">
        <v>28</v>
      </c>
      <c r="C14" s="70"/>
      <c r="D14" s="70"/>
      <c r="E14" s="70"/>
      <c r="F14" s="70"/>
      <c r="G14" s="70"/>
      <c r="H14" s="70"/>
      <c r="I14" s="64"/>
      <c r="J14" s="64"/>
      <c r="K14" s="28"/>
      <c r="M14" s="29"/>
      <c r="N14" s="29"/>
      <c r="O14" s="29"/>
      <c r="P14" s="30"/>
      <c r="Q14" s="30"/>
      <c r="R14" s="31">
        <f>SUM(Q7:Q11)</f>
        <v>120000</v>
      </c>
      <c r="S14" s="71">
        <f>SUM(T7:T11)</f>
        <v>0</v>
      </c>
      <c r="T14" s="71"/>
      <c r="U14" s="71"/>
    </row>
    <row r="15" spans="1:23" s="32" customFormat="1" ht="15.75" thickTop="1" x14ac:dyDescent="0.25">
      <c r="B15" s="32" t="s">
        <v>29</v>
      </c>
      <c r="W15" s="33"/>
    </row>
    <row r="16" spans="1:23" s="32" customFormat="1" x14ac:dyDescent="0.25">
      <c r="B16" s="34" t="s">
        <v>30</v>
      </c>
      <c r="C16" s="32" t="s">
        <v>31</v>
      </c>
      <c r="W16" s="33"/>
    </row>
    <row r="17" spans="2:23" s="32" customFormat="1" x14ac:dyDescent="0.25">
      <c r="B17" s="34" t="s">
        <v>30</v>
      </c>
      <c r="C17" s="32" t="s">
        <v>32</v>
      </c>
      <c r="W17" s="33"/>
    </row>
    <row r="18" spans="2:23" s="32" customFormat="1" x14ac:dyDescent="0.25">
      <c r="W18" s="33"/>
    </row>
    <row r="19" spans="2:23" s="32" customFormat="1" x14ac:dyDescent="0.25">
      <c r="W19" s="33"/>
    </row>
    <row r="21" spans="2:23" x14ac:dyDescent="0.25">
      <c r="C21"/>
      <c r="E21"/>
      <c r="F21"/>
      <c r="G21"/>
      <c r="I21"/>
      <c r="J21"/>
    </row>
    <row r="22" spans="2:23" x14ac:dyDescent="0.25">
      <c r="C22"/>
      <c r="E22"/>
      <c r="F22"/>
      <c r="G22"/>
      <c r="I22"/>
      <c r="J22"/>
    </row>
    <row r="23" spans="2:23" x14ac:dyDescent="0.25">
      <c r="C23"/>
      <c r="E23"/>
      <c r="F23"/>
      <c r="G23"/>
      <c r="I23"/>
      <c r="J23"/>
    </row>
    <row r="24" spans="2:23" x14ac:dyDescent="0.25">
      <c r="C24"/>
      <c r="E24"/>
      <c r="F24"/>
      <c r="G24"/>
      <c r="I24"/>
      <c r="J24"/>
    </row>
    <row r="25" spans="2:23" x14ac:dyDescent="0.25">
      <c r="C25"/>
      <c r="E25"/>
      <c r="F25"/>
      <c r="G25"/>
      <c r="I25"/>
      <c r="J25"/>
    </row>
    <row r="26" spans="2:23" x14ac:dyDescent="0.25">
      <c r="C26"/>
      <c r="E26"/>
      <c r="F26"/>
      <c r="G26"/>
      <c r="I26"/>
      <c r="J26"/>
    </row>
    <row r="27" spans="2:23" x14ac:dyDescent="0.25">
      <c r="C27"/>
      <c r="E27"/>
      <c r="F27"/>
      <c r="G27"/>
      <c r="I27"/>
      <c r="J27"/>
    </row>
    <row r="28" spans="2:23" x14ac:dyDescent="0.25">
      <c r="C28"/>
      <c r="E28"/>
      <c r="F28"/>
      <c r="G28"/>
      <c r="I28"/>
      <c r="J28"/>
    </row>
    <row r="29" spans="2:23" x14ac:dyDescent="0.25">
      <c r="C29"/>
      <c r="E29"/>
      <c r="F29"/>
      <c r="G29"/>
      <c r="I29"/>
      <c r="J29"/>
    </row>
    <row r="30" spans="2:23" x14ac:dyDescent="0.25">
      <c r="C30"/>
      <c r="E30"/>
      <c r="F30"/>
      <c r="G30"/>
      <c r="I30"/>
      <c r="J30"/>
    </row>
    <row r="31" spans="2:23" x14ac:dyDescent="0.25">
      <c r="C31"/>
      <c r="E31"/>
      <c r="F31"/>
      <c r="G31"/>
      <c r="I31"/>
      <c r="J31"/>
    </row>
    <row r="32" spans="2:23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  <row r="44" spans="3:10" x14ac:dyDescent="0.25">
      <c r="C44"/>
      <c r="E44"/>
      <c r="F44"/>
      <c r="G44"/>
      <c r="I44"/>
      <c r="J44"/>
    </row>
    <row r="45" spans="3:10" x14ac:dyDescent="0.25">
      <c r="C45"/>
      <c r="E45"/>
      <c r="F45"/>
      <c r="G45"/>
      <c r="I45"/>
      <c r="J45"/>
    </row>
    <row r="46" spans="3:10" x14ac:dyDescent="0.25">
      <c r="C46"/>
      <c r="E46"/>
      <c r="F46"/>
      <c r="G46"/>
      <c r="I46"/>
      <c r="J46"/>
    </row>
    <row r="47" spans="3:10" x14ac:dyDescent="0.25">
      <c r="C47"/>
      <c r="E47"/>
      <c r="F47"/>
      <c r="G47"/>
      <c r="I47"/>
      <c r="J47"/>
    </row>
    <row r="48" spans="3:10" x14ac:dyDescent="0.25">
      <c r="C48"/>
      <c r="E48"/>
      <c r="F48"/>
      <c r="G48"/>
      <c r="I48"/>
      <c r="J48"/>
    </row>
    <row r="49" spans="3:10" x14ac:dyDescent="0.25">
      <c r="C49"/>
      <c r="E49"/>
      <c r="F49"/>
      <c r="G49"/>
      <c r="I49"/>
      <c r="J49"/>
    </row>
  </sheetData>
  <sheetProtection algorithmName="SHA-512" hashValue="+JspEe56XgOAzEBMmv2hVWxJNZvVXmFcbZ6gD69BDGwEsxxHs3lW6d4cPtoHkr10sRXKNoJmREeHFbXBQveOHQ==" saltValue="8zAPY8k5qSvghlJokyyYtQ==" spinCount="100000" sheet="1" objects="1" scenarios="1" selectLockedCells="1"/>
  <mergeCells count="15">
    <mergeCell ref="V7:V11"/>
    <mergeCell ref="W7:W8"/>
    <mergeCell ref="W9:W10"/>
    <mergeCell ref="B1:E1"/>
    <mergeCell ref="H2:P3"/>
    <mergeCell ref="B13:K13"/>
    <mergeCell ref="S13:U13"/>
    <mergeCell ref="B14:H14"/>
    <mergeCell ref="S14:U14"/>
    <mergeCell ref="K7:K11"/>
    <mergeCell ref="L7:L11"/>
    <mergeCell ref="M7:M11"/>
    <mergeCell ref="N7:N11"/>
    <mergeCell ref="O7:O11"/>
    <mergeCell ref="P7:P11"/>
  </mergeCells>
  <phoneticPr fontId="11" type="noConversion"/>
  <conditionalFormatting sqref="B7:B11 D7:D11">
    <cfRule type="expression" dxfId="11" priority="2">
      <formula>LEN(TRIM(B7))=0</formula>
    </cfRule>
  </conditionalFormatting>
  <conditionalFormatting sqref="B7:B11">
    <cfRule type="cellIs" dxfId="10" priority="3" operator="greaterThanOrEqual">
      <formula>1</formula>
    </cfRule>
  </conditionalFormatting>
  <conditionalFormatting sqref="H7:H11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11">
    <cfRule type="containsText" dxfId="5" priority="14" operator="containsText" text="ANO">
      <formula>NOT(ISERROR(SEARCH("ANO",I7)))</formula>
    </cfRule>
  </conditionalFormatting>
  <conditionalFormatting sqref="S7:S11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:U11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3">
    <dataValidation type="list" showInputMessage="1" showErrorMessage="1" sqref="I7:J11" xr:uid="{00000000-0002-0000-0000-000000000000}">
      <formula1>"ANO,NE"</formula1>
      <formula2>0</formula2>
    </dataValidation>
    <dataValidation type="list" showInputMessage="1" showErrorMessage="1" sqref="E7:E11" xr:uid="{00000000-0002-0000-0000-000001000000}">
      <formula1>"ks,bal,sada,"</formula1>
      <formula2>0</formula2>
    </dataValidation>
    <dataValidation type="list" allowBlank="1" showInputMessage="1" showErrorMessage="1" sqref="W7 W9 W11" xr:uid="{00000000-0002-0000-0000-000003000000}">
      <formula1>#REF!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3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2023-09-22T08:08:24Z</cp:lastPrinted>
  <dcterms:created xsi:type="dcterms:W3CDTF">2014-03-05T12:43:32Z</dcterms:created>
  <dcterms:modified xsi:type="dcterms:W3CDTF">2023-09-26T07:46:16Z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